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95" windowHeight="11760" activeTab="1"/>
  </bookViews>
  <sheets>
    <sheet name="2011-2012 Teacher Salary Scales" sheetId="1" r:id="rId1"/>
    <sheet name="Market Comparison Chart" sheetId="2" r:id="rId2"/>
    <sheet name="Alb. Salaries vs. Top Quartile" sheetId="3" r:id="rId3"/>
  </sheets>
  <calcPr calcId="125725"/>
</workbook>
</file>

<file path=xl/calcChain.xml><?xml version="1.0" encoding="utf-8"?>
<calcChain xmlns="http://schemas.openxmlformats.org/spreadsheetml/2006/main">
  <c r="J76" i="1"/>
  <c r="I76"/>
  <c r="H76"/>
  <c r="G76"/>
  <c r="F76"/>
  <c r="E76"/>
  <c r="D76"/>
  <c r="C76"/>
  <c r="J36"/>
  <c r="I36"/>
  <c r="H36"/>
  <c r="G36"/>
  <c r="F36"/>
  <c r="E36"/>
  <c r="D36"/>
  <c r="C36"/>
  <c r="J71"/>
  <c r="I71"/>
  <c r="H71"/>
  <c r="G71"/>
  <c r="F71"/>
  <c r="E71"/>
  <c r="D71"/>
  <c r="C71"/>
  <c r="D32"/>
  <c r="D35"/>
  <c r="E32"/>
  <c r="E34"/>
  <c r="F32"/>
  <c r="F35"/>
  <c r="G32"/>
  <c r="G35"/>
  <c r="H32"/>
  <c r="H34"/>
  <c r="I32"/>
  <c r="I34"/>
  <c r="J32"/>
  <c r="J34"/>
  <c r="C32"/>
  <c r="C34"/>
  <c r="J35"/>
  <c r="F34"/>
  <c r="D34"/>
  <c r="G34"/>
  <c r="E35"/>
  <c r="H35"/>
  <c r="I35"/>
  <c r="C35"/>
</calcChain>
</file>

<file path=xl/comments1.xml><?xml version="1.0" encoding="utf-8"?>
<comments xmlns="http://schemas.openxmlformats.org/spreadsheetml/2006/main">
  <authors>
    <author>csevers</author>
  </authors>
  <commentList>
    <comment ref="J80" authorId="0">
      <text>
        <r>
          <rPr>
            <b/>
            <sz val="9"/>
            <color indexed="81"/>
            <rFont val="Tahoma"/>
            <family val="2"/>
          </rPr>
          <t xml:space="preserve">Chris Severs: 
Began tracking data for  "Maximum" category during data collection for 2011-12 Teacher Salary Scale.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<sst xmlns="http://schemas.openxmlformats.org/spreadsheetml/2006/main" count="77" uniqueCount="59">
  <si>
    <t>Locality</t>
  </si>
  <si>
    <t>Minimum</t>
  </si>
  <si>
    <t>5 Years</t>
  </si>
  <si>
    <t>10 Years</t>
  </si>
  <si>
    <t>15 Years</t>
  </si>
  <si>
    <t>20 Years</t>
  </si>
  <si>
    <t>25 Years</t>
  </si>
  <si>
    <t>30 Years</t>
  </si>
  <si>
    <t>Maximum</t>
  </si>
  <si>
    <t>Augusta County Schools</t>
  </si>
  <si>
    <t>Buckingham County Schools</t>
  </si>
  <si>
    <t>Charlottesville City Schools</t>
  </si>
  <si>
    <t>Chesapeake City Schools</t>
  </si>
  <si>
    <t>Chesterfield County Schools</t>
  </si>
  <si>
    <t>Danville City Schools</t>
  </si>
  <si>
    <t>Fauquier County Schools</t>
  </si>
  <si>
    <t>Fluvanna County Schools</t>
  </si>
  <si>
    <t>Greene County Schools</t>
  </si>
  <si>
    <t>Hanover County Schools</t>
  </si>
  <si>
    <t>Harrisonburg City Schools</t>
  </si>
  <si>
    <t>Wmsburg/James City County Schools</t>
  </si>
  <si>
    <t>Loudoun County Schools</t>
  </si>
  <si>
    <t>Louisa County Schools</t>
  </si>
  <si>
    <t>Lynchburg City Schools</t>
  </si>
  <si>
    <t>Madison County Schools</t>
  </si>
  <si>
    <t>Montgomery County Schools</t>
  </si>
  <si>
    <t>Nelson County Schools</t>
  </si>
  <si>
    <t>Orange County Schools</t>
  </si>
  <si>
    <t>Prince William County Schools</t>
  </si>
  <si>
    <t>Roanoke City Schools</t>
  </si>
  <si>
    <t>Roanoke County Schools</t>
  </si>
  <si>
    <t>Rockingham County Schools</t>
  </si>
  <si>
    <t>Spotsylvania County Schools</t>
  </si>
  <si>
    <t>Staunton City Schools</t>
  </si>
  <si>
    <t>Virginia Beach City Schools</t>
  </si>
  <si>
    <t>Albemarle County Schools</t>
  </si>
  <si>
    <t>Median:</t>
  </si>
  <si>
    <t>ACPS compared to median</t>
  </si>
  <si>
    <t>Difference from median</t>
  </si>
  <si>
    <t>Compared to 7th highest</t>
  </si>
  <si>
    <t>Teacher Salary Scales 2011-12</t>
  </si>
  <si>
    <t>Rank</t>
  </si>
  <si>
    <t>0 Years</t>
  </si>
  <si>
    <t>Albemarle</t>
  </si>
  <si>
    <t>Top Quartile</t>
  </si>
  <si>
    <t>Difference</t>
  </si>
  <si>
    <t>Rank Order Teacher Salary Scales 2011-12</t>
  </si>
  <si>
    <t xml:space="preserve">This Chart for graph building purposes only: </t>
  </si>
  <si>
    <t>Min</t>
  </si>
  <si>
    <t>5 years</t>
  </si>
  <si>
    <t>10 years</t>
  </si>
  <si>
    <t>15 years</t>
  </si>
  <si>
    <t>20 years</t>
  </si>
  <si>
    <t>25 years</t>
  </si>
  <si>
    <t>30 years</t>
  </si>
  <si>
    <t>min</t>
  </si>
  <si>
    <t>Difference from Top Quartile 2010-11</t>
  </si>
  <si>
    <t>Difference from Top Quartile 2011-12</t>
  </si>
  <si>
    <t>N/A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</si>
</sst>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%"/>
  </numFmts>
  <fonts count="1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1">
    <xf numFmtId="0" fontId="0" fillId="0" borderId="0" xfId="0"/>
    <xf numFmtId="165" fontId="7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0" fontId="0" fillId="0" borderId="0" xfId="0" applyFont="1"/>
    <xf numFmtId="164" fontId="5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/>
    <xf numFmtId="3" fontId="8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0" fontId="8" fillId="2" borderId="0" xfId="0" applyFont="1" applyFill="1" applyBorder="1"/>
    <xf numFmtId="166" fontId="8" fillId="2" borderId="0" xfId="2" applyNumberFormat="1" applyFont="1" applyFill="1" applyBorder="1" applyAlignment="1">
      <alignment horizontal="center"/>
    </xf>
    <xf numFmtId="165" fontId="8" fillId="2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2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165" fontId="0" fillId="0" borderId="0" xfId="0" applyNumberForma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65" fontId="2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Fill="1"/>
    <xf numFmtId="0" fontId="8" fillId="0" borderId="0" xfId="0" applyFont="1" applyFill="1" applyBorder="1" applyAlignment="1">
      <alignment horizontal="right"/>
    </xf>
    <xf numFmtId="165" fontId="0" fillId="0" borderId="0" xfId="0" applyNumberFormat="1" applyAlignment="1">
      <alignment horizontal="center"/>
    </xf>
    <xf numFmtId="49" fontId="6" fillId="0" borderId="0" xfId="0" applyNumberFormat="1" applyFont="1" applyFill="1" applyAlignment="1">
      <alignment horizontal="right"/>
    </xf>
    <xf numFmtId="0" fontId="6" fillId="0" borderId="0" xfId="0" applyFont="1"/>
    <xf numFmtId="0" fontId="8" fillId="4" borderId="0" xfId="0" applyFont="1" applyFill="1" applyBorder="1" applyAlignment="1">
      <alignment horizontal="left"/>
    </xf>
    <xf numFmtId="165" fontId="8" fillId="4" borderId="0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US" sz="2000">
                <a:latin typeface="+mn-lt"/>
              </a:rPr>
              <a:t>Teacher Salary Market Comparison 2011-2012</a:t>
            </a:r>
          </a:p>
        </c:rich>
      </c:tx>
      <c:layout>
        <c:manualLayout>
          <c:xMode val="edge"/>
          <c:yMode val="edge"/>
          <c:x val="0.2987394712915788"/>
          <c:y val="1.95758610021656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9360528047201677E-2"/>
          <c:y val="7.9934747145187723E-2"/>
          <c:w val="0.81406901967442769"/>
          <c:h val="0.76336569800066378"/>
        </c:manualLayout>
      </c:layout>
      <c:barChart>
        <c:barDir val="col"/>
        <c:grouping val="stacked"/>
        <c:ser>
          <c:idx val="0"/>
          <c:order val="0"/>
          <c:tx>
            <c:strRef>
              <c:f>'2011-2012 Teacher Salary Scales'!$B$75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 w="25400">
              <a:noFill/>
            </a:ln>
          </c:spPr>
          <c:cat>
            <c:strRef>
              <c:f>'2011-2012 Teacher Salary Scales'!$C$74:$J$74</c:f>
              <c:strCache>
                <c:ptCount val="8"/>
                <c:pt idx="0">
                  <c:v>0 Years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'2011-2012 Teacher Salary Scales'!$C$75:$J$75</c:f>
              <c:numCache>
                <c:formatCode>"$"#,##0</c:formatCode>
                <c:ptCount val="8"/>
                <c:pt idx="0">
                  <c:v>40000</c:v>
                </c:pt>
                <c:pt idx="1">
                  <c:v>40500</c:v>
                </c:pt>
                <c:pt idx="2">
                  <c:v>44332</c:v>
                </c:pt>
                <c:pt idx="3">
                  <c:v>48493</c:v>
                </c:pt>
                <c:pt idx="4">
                  <c:v>54097</c:v>
                </c:pt>
                <c:pt idx="5">
                  <c:v>56990</c:v>
                </c:pt>
                <c:pt idx="6">
                  <c:v>60091</c:v>
                </c:pt>
                <c:pt idx="7">
                  <c:v>62875</c:v>
                </c:pt>
              </c:numCache>
            </c:numRef>
          </c:val>
        </c:ser>
        <c:ser>
          <c:idx val="1"/>
          <c:order val="1"/>
          <c:tx>
            <c:strRef>
              <c:f>'2011-2012 Teacher Salary Scales'!$B$76</c:f>
              <c:strCache>
                <c:ptCount val="1"/>
                <c:pt idx="0">
                  <c:v>Top Quartile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'2011-2012 Teacher Salary Scales'!$C$74:$J$74</c:f>
              <c:strCache>
                <c:ptCount val="8"/>
                <c:pt idx="0">
                  <c:v>0 Years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'2011-2012 Teacher Salary Scales'!$C$76:$J$76</c:f>
              <c:numCache>
                <c:formatCode>"$"#,##0</c:formatCode>
                <c:ptCount val="8"/>
                <c:pt idx="0">
                  <c:v>3715</c:v>
                </c:pt>
                <c:pt idx="1">
                  <c:v>5308</c:v>
                </c:pt>
                <c:pt idx="2">
                  <c:v>9587</c:v>
                </c:pt>
                <c:pt idx="3">
                  <c:v>14827</c:v>
                </c:pt>
                <c:pt idx="4">
                  <c:v>20120</c:v>
                </c:pt>
                <c:pt idx="5">
                  <c:v>29861</c:v>
                </c:pt>
                <c:pt idx="6">
                  <c:v>29519</c:v>
                </c:pt>
                <c:pt idx="7">
                  <c:v>26735</c:v>
                </c:pt>
              </c:numCache>
            </c:numRef>
          </c:val>
        </c:ser>
        <c:overlap val="100"/>
        <c:axId val="84902272"/>
        <c:axId val="84904960"/>
      </c:barChart>
      <c:lineChart>
        <c:grouping val="standard"/>
        <c:ser>
          <c:idx val="2"/>
          <c:order val="2"/>
          <c:tx>
            <c:strRef>
              <c:f>'2011-2012 Teacher Salary Scales'!$B$77</c:f>
              <c:strCache>
                <c:ptCount val="1"/>
                <c:pt idx="0">
                  <c:v>Albemarle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11"/>
            <c:spPr>
              <a:solidFill>
                <a:schemeClr val="tx1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'2011-2012 Teacher Salary Scales'!$C$74:$J$74</c:f>
              <c:strCache>
                <c:ptCount val="8"/>
                <c:pt idx="0">
                  <c:v>0 Years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'2011-2012 Teacher Salary Scales'!$C$77:$J$77</c:f>
              <c:numCache>
                <c:formatCode>"$"#,##0</c:formatCode>
                <c:ptCount val="8"/>
                <c:pt idx="0">
                  <c:v>40839</c:v>
                </c:pt>
                <c:pt idx="1">
                  <c:v>43943</c:v>
                </c:pt>
                <c:pt idx="2">
                  <c:v>47047</c:v>
                </c:pt>
                <c:pt idx="3">
                  <c:v>50958</c:v>
                </c:pt>
                <c:pt idx="4">
                  <c:v>54869</c:v>
                </c:pt>
                <c:pt idx="5">
                  <c:v>58596</c:v>
                </c:pt>
                <c:pt idx="6">
                  <c:v>62324</c:v>
                </c:pt>
                <c:pt idx="7">
                  <c:v>63069</c:v>
                </c:pt>
              </c:numCache>
            </c:numRef>
          </c:val>
        </c:ser>
        <c:marker val="1"/>
        <c:axId val="84902272"/>
        <c:axId val="84904960"/>
      </c:lineChart>
      <c:catAx>
        <c:axId val="84902272"/>
        <c:scaling>
          <c:orientation val="minMax"/>
        </c:scaling>
        <c:axPos val="b"/>
        <c:title>
          <c:tx>
            <c:rich>
              <a:bodyPr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800">
                    <a:latin typeface="+mn-lt"/>
                  </a:rPr>
                  <a:t>Experience</a:t>
                </a:r>
              </a:p>
            </c:rich>
          </c:tx>
          <c:layout>
            <c:manualLayout>
              <c:xMode val="edge"/>
              <c:yMode val="edge"/>
              <c:x val="0.46218482493609875"/>
              <c:y val="0.892229840091281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84904960"/>
        <c:crosses val="autoZero"/>
        <c:auto val="1"/>
        <c:lblAlgn val="ctr"/>
        <c:lblOffset val="100"/>
        <c:tickLblSkip val="1"/>
        <c:tickMarkSkip val="1"/>
      </c:catAx>
      <c:valAx>
        <c:axId val="84904960"/>
        <c:scaling>
          <c:orientation val="minMax"/>
          <c:max val="95000"/>
          <c:min val="30000"/>
        </c:scaling>
        <c:axPos val="l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600">
                    <a:latin typeface="+mn-lt"/>
                  </a:rPr>
                  <a:t>Annual Salary</a:t>
                </a:r>
              </a:p>
            </c:rich>
          </c:tx>
          <c:layout>
            <c:manualLayout>
              <c:xMode val="edge"/>
              <c:yMode val="edge"/>
              <c:x val="1.330176865146759E-2"/>
              <c:y val="0.35698718268581453"/>
            </c:manualLayout>
          </c:layout>
          <c:spPr>
            <a:noFill/>
            <a:ln w="25400">
              <a:noFill/>
            </a:ln>
          </c:spPr>
        </c:title>
        <c:numFmt formatCode="&quot;$&quot;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84902272"/>
        <c:crosses val="autoZero"/>
        <c:crossBetween val="between"/>
      </c:valAx>
      <c:spPr>
        <a:ln w="12700">
          <a:solidFill>
            <a:srgbClr val="808080"/>
          </a:solidFill>
          <a:prstDash val="solid"/>
        </a:ln>
        <a:scene3d>
          <a:camera prst="orthographicFront"/>
          <a:lightRig rig="threePt" dir="t">
            <a:rot lat="0" lon="0" rev="1200000"/>
          </a:lightRig>
        </a:scene3d>
        <a:sp3d>
          <a:bevelT w="25400"/>
          <a:bevelB w="25400"/>
        </a:sp3d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2.758435832775805E-2"/>
          <c:y val="0.89501857895139536"/>
          <c:w val="0.2326631842588304"/>
          <c:h val="5.4217006144194009E-2"/>
        </c:manualLayout>
      </c:layout>
      <c:spPr>
        <a:ln>
          <a:noFill/>
        </a:ln>
      </c:spPr>
      <c:txPr>
        <a:bodyPr/>
        <a:lstStyle/>
        <a:p>
          <a:pPr>
            <a:defRPr>
              <a:latin typeface="+mn-lt"/>
            </a:defRPr>
          </a:pPr>
          <a:endParaRPr lang="en-US"/>
        </a:p>
      </c:txPr>
    </c:legend>
    <c:plotVisOnly val="1"/>
    <c:dispBlanksAs val="gap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  <a:ln w="15875" cap="rnd" cmpd="sng">
      <a:solidFill>
        <a:schemeClr val="tx1"/>
      </a:solidFill>
      <a:round/>
    </a:ln>
    <a:scene3d>
      <a:camera prst="orthographicFront"/>
      <a:lightRig rig="chilly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>
      <c:oddHeader>&amp;LAttachment 3</c:oddHeader>
    </c:headerFooter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Albemarle Teacher</a:t>
            </a:r>
            <a:r>
              <a:rPr lang="en-US" baseline="0"/>
              <a:t> Salaries Compared to Top Quartile</a:t>
            </a:r>
            <a:endParaRPr lang="en-US"/>
          </a:p>
        </c:rich>
      </c:tx>
      <c:layout>
        <c:manualLayout>
          <c:xMode val="edge"/>
          <c:yMode val="edge"/>
          <c:x val="0.27976911025656676"/>
          <c:y val="4.2785446211746909E-2"/>
        </c:manualLayout>
      </c:layout>
      <c:overlay val="1"/>
    </c:title>
    <c:plotArea>
      <c:layout>
        <c:manualLayout>
          <c:layoutTarget val="inner"/>
          <c:xMode val="edge"/>
          <c:yMode val="edge"/>
          <c:x val="8.3722646166687842E-2"/>
          <c:y val="1.8361307105496431E-2"/>
          <c:w val="0.82628262255543394"/>
          <c:h val="0.8777931615479585"/>
        </c:manualLayout>
      </c:layout>
      <c:barChart>
        <c:barDir val="col"/>
        <c:grouping val="clustered"/>
        <c:ser>
          <c:idx val="0"/>
          <c:order val="0"/>
          <c:tx>
            <c:strRef>
              <c:f>'2011-2012 Teacher Salary Scales'!$B$80</c:f>
              <c:strCache>
                <c:ptCount val="1"/>
                <c:pt idx="0">
                  <c:v>Difference from Top Quartile 2011-12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'2011-2012 Teacher Salary Scales'!$C$79:$J$79</c:f>
              <c:strCache>
                <c:ptCount val="8"/>
                <c:pt idx="0">
                  <c:v>Min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'2011-2012 Teacher Salary Scales'!$C$80:$J$80</c:f>
              <c:numCache>
                <c:formatCode>"$"#,##0</c:formatCode>
                <c:ptCount val="8"/>
                <c:pt idx="0">
                  <c:v>839</c:v>
                </c:pt>
                <c:pt idx="1">
                  <c:v>3480</c:v>
                </c:pt>
                <c:pt idx="2">
                  <c:v>3586</c:v>
                </c:pt>
                <c:pt idx="3">
                  <c:v>2883</c:v>
                </c:pt>
                <c:pt idx="4">
                  <c:v>2672</c:v>
                </c:pt>
                <c:pt idx="5">
                  <c:v>2983</c:v>
                </c:pt>
                <c:pt idx="6">
                  <c:v>2471</c:v>
                </c:pt>
                <c:pt idx="7">
                  <c:v>194</c:v>
                </c:pt>
              </c:numCache>
            </c:numRef>
          </c:val>
        </c:ser>
        <c:ser>
          <c:idx val="1"/>
          <c:order val="1"/>
          <c:tx>
            <c:strRef>
              <c:f>'2011-2012 Teacher Salary Scales'!$B$81</c:f>
              <c:strCache>
                <c:ptCount val="1"/>
                <c:pt idx="0">
                  <c:v>Difference from Top Quartile 2010-11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'2011-2012 Teacher Salary Scales'!$C$79:$J$79</c:f>
              <c:strCache>
                <c:ptCount val="8"/>
                <c:pt idx="0">
                  <c:v>Min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'2011-2012 Teacher Salary Scales'!$C$81:$J$81</c:f>
              <c:numCache>
                <c:formatCode>"$"#,##0</c:formatCode>
                <c:ptCount val="8"/>
                <c:pt idx="0">
                  <c:v>1197</c:v>
                </c:pt>
                <c:pt idx="1">
                  <c:v>2695</c:v>
                </c:pt>
                <c:pt idx="2">
                  <c:v>2724</c:v>
                </c:pt>
                <c:pt idx="3">
                  <c:v>1267</c:v>
                </c:pt>
                <c:pt idx="4">
                  <c:v>-1081</c:v>
                </c:pt>
                <c:pt idx="5">
                  <c:v>-665</c:v>
                </c:pt>
                <c:pt idx="6">
                  <c:v>250</c:v>
                </c:pt>
                <c:pt idx="7">
                  <c:v>0</c:v>
                </c:pt>
              </c:numCache>
            </c:numRef>
          </c:val>
        </c:ser>
        <c:axId val="83365248"/>
        <c:axId val="83412480"/>
      </c:barChart>
      <c:catAx>
        <c:axId val="83365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Experience</a:t>
                </a:r>
              </a:p>
            </c:rich>
          </c:tx>
          <c:layout/>
        </c:title>
        <c:numFmt formatCode="General" sourceLinked="1"/>
        <c:tickLblPos val="low"/>
        <c:crossAx val="83412480"/>
        <c:crosses val="autoZero"/>
        <c:lblAlgn val="ctr"/>
        <c:lblOffset val="100"/>
      </c:catAx>
      <c:valAx>
        <c:axId val="83412480"/>
        <c:scaling>
          <c:orientation val="minMax"/>
          <c:min val="-1200"/>
        </c:scaling>
        <c:axPos val="l"/>
        <c:numFmt formatCode="&quot;$&quot;#,##0" sourceLinked="1"/>
        <c:tickLblPos val="nextTo"/>
        <c:crossAx val="83365248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422663329874464"/>
          <c:y val="0.23961803839940574"/>
          <c:w val="0.24938476876436957"/>
          <c:h val="7.2952563172594076E-2"/>
        </c:manualLayout>
      </c:layout>
      <c:overlay val="1"/>
      <c:spPr>
        <a:ln>
          <a:noFill/>
        </a:ln>
      </c:spPr>
    </c:legend>
    <c:plotVisOnly val="1"/>
    <c:dispBlanksAs val="gap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printSettings>
    <c:headerFooter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85725</xdr:colOff>
      <xdr:row>0</xdr:row>
      <xdr:rowOff>0</xdr:rowOff>
    </xdr:from>
    <xdr:to>
      <xdr:col>19</xdr:col>
      <xdr:colOff>161925</xdr:colOff>
      <xdr:row>39</xdr:row>
      <xdr:rowOff>85725</xdr:rowOff>
    </xdr:to>
    <xdr:graphicFrame macro="">
      <xdr:nvGraphicFramePr>
        <xdr:cNvPr id="206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28575</xdr:rowOff>
    </xdr:from>
    <xdr:to>
      <xdr:col>20</xdr:col>
      <xdr:colOff>123825</xdr:colOff>
      <xdr:row>37</xdr:row>
      <xdr:rowOff>114300</xdr:rowOff>
    </xdr:to>
    <xdr:graphicFrame macro="">
      <xdr:nvGraphicFramePr>
        <xdr:cNvPr id="5133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1"/>
  <sheetViews>
    <sheetView topLeftCell="A26" workbookViewId="0">
      <selection activeCell="N26" sqref="N26"/>
    </sheetView>
  </sheetViews>
  <sheetFormatPr defaultRowHeight="15"/>
  <cols>
    <col min="1" max="1" width="9.140625" style="6"/>
    <col min="2" max="2" width="34.28515625" style="6" bestFit="1" customWidth="1"/>
    <col min="3" max="3" width="10.5703125" style="6" customWidth="1"/>
    <col min="4" max="4" width="11.140625" style="6" customWidth="1"/>
    <col min="5" max="5" width="9.7109375" style="6" customWidth="1"/>
    <col min="6" max="6" width="10.85546875" style="6" customWidth="1"/>
    <col min="7" max="7" width="10.28515625" style="6" customWidth="1"/>
    <col min="8" max="8" width="10.5703125" style="6" customWidth="1"/>
    <col min="9" max="9" width="11" style="6" customWidth="1"/>
    <col min="10" max="10" width="10" style="6" bestFit="1" customWidth="1"/>
    <col min="11" max="16384" width="9.140625" style="6"/>
  </cols>
  <sheetData>
    <row r="1" spans="1:10" ht="15.7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>
      <c r="A2" s="13"/>
      <c r="B2" s="14"/>
      <c r="C2" s="7"/>
      <c r="D2" s="7"/>
      <c r="E2" s="7"/>
      <c r="F2" s="7"/>
      <c r="G2" s="7"/>
      <c r="H2" s="7"/>
      <c r="I2" s="13"/>
      <c r="J2" s="13"/>
    </row>
    <row r="3" spans="1:10">
      <c r="A3" s="8"/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>
      <c r="A4" s="9">
        <v>1</v>
      </c>
      <c r="B4" s="10" t="s">
        <v>9</v>
      </c>
      <c r="C4" s="1">
        <v>36300</v>
      </c>
      <c r="D4" s="2">
        <v>36811</v>
      </c>
      <c r="E4" s="2">
        <v>38334</v>
      </c>
      <c r="F4" s="2">
        <v>40694</v>
      </c>
      <c r="G4" s="2">
        <v>43195</v>
      </c>
      <c r="H4" s="2">
        <v>46185</v>
      </c>
      <c r="I4" s="2">
        <v>50246</v>
      </c>
      <c r="J4" s="2">
        <v>56371</v>
      </c>
    </row>
    <row r="5" spans="1:10">
      <c r="A5" s="9">
        <v>2</v>
      </c>
      <c r="B5" s="10" t="s">
        <v>10</v>
      </c>
      <c r="C5" s="1">
        <v>36958</v>
      </c>
      <c r="D5" s="2">
        <v>37116</v>
      </c>
      <c r="E5" s="2">
        <v>38563</v>
      </c>
      <c r="F5" s="2">
        <v>40170</v>
      </c>
      <c r="G5" s="2">
        <v>43276</v>
      </c>
      <c r="H5" s="2">
        <v>50989</v>
      </c>
      <c r="I5" s="2">
        <v>53560</v>
      </c>
      <c r="J5" s="24">
        <v>53560</v>
      </c>
    </row>
    <row r="6" spans="1:10">
      <c r="A6" s="9">
        <v>3</v>
      </c>
      <c r="B6" s="10" t="s">
        <v>11</v>
      </c>
      <c r="C6" s="1">
        <v>41546</v>
      </c>
      <c r="D6" s="2">
        <v>44143</v>
      </c>
      <c r="E6" s="2">
        <v>47718</v>
      </c>
      <c r="F6" s="2">
        <v>51634</v>
      </c>
      <c r="G6" s="2">
        <v>55488</v>
      </c>
      <c r="H6" s="2">
        <v>58985</v>
      </c>
      <c r="I6" s="2">
        <v>62875</v>
      </c>
      <c r="J6" s="2">
        <v>62875</v>
      </c>
    </row>
    <row r="7" spans="1:10">
      <c r="A7" s="9">
        <v>4</v>
      </c>
      <c r="B7" s="10" t="s">
        <v>12</v>
      </c>
      <c r="C7" s="1">
        <v>38616</v>
      </c>
      <c r="D7" s="2">
        <v>41001</v>
      </c>
      <c r="E7" s="2">
        <v>44936</v>
      </c>
      <c r="F7" s="2">
        <v>49613</v>
      </c>
      <c r="G7" s="2">
        <v>54319</v>
      </c>
      <c r="H7" s="2">
        <v>56990</v>
      </c>
      <c r="I7" s="2">
        <v>60478</v>
      </c>
      <c r="J7" s="2">
        <v>60478</v>
      </c>
    </row>
    <row r="8" spans="1:10">
      <c r="A8" s="8">
        <v>5</v>
      </c>
      <c r="B8" s="10" t="s">
        <v>13</v>
      </c>
      <c r="C8" s="1">
        <v>38954</v>
      </c>
      <c r="D8" s="2">
        <v>38954</v>
      </c>
      <c r="E8" s="2">
        <v>41698</v>
      </c>
      <c r="F8" s="2">
        <v>45129</v>
      </c>
      <c r="G8" s="2">
        <v>48558</v>
      </c>
      <c r="H8" s="2">
        <v>51989</v>
      </c>
      <c r="I8" s="2">
        <v>55418</v>
      </c>
      <c r="J8" s="2">
        <v>59112</v>
      </c>
    </row>
    <row r="9" spans="1:10">
      <c r="A9" s="9">
        <v>6</v>
      </c>
      <c r="B9" s="10" t="s">
        <v>14</v>
      </c>
      <c r="C9" s="1">
        <v>35585</v>
      </c>
      <c r="D9" s="2">
        <v>37364</v>
      </c>
      <c r="E9" s="2">
        <v>38432</v>
      </c>
      <c r="F9" s="2">
        <v>40923</v>
      </c>
      <c r="G9" s="2">
        <v>46261</v>
      </c>
      <c r="H9" s="2">
        <v>49819</v>
      </c>
      <c r="I9" s="2">
        <v>53378</v>
      </c>
      <c r="J9" s="2">
        <v>56936</v>
      </c>
    </row>
    <row r="10" spans="1:10">
      <c r="A10" s="8">
        <v>7</v>
      </c>
      <c r="B10" s="10" t="s">
        <v>15</v>
      </c>
      <c r="C10" s="1">
        <v>40000</v>
      </c>
      <c r="D10" s="2">
        <v>40500</v>
      </c>
      <c r="E10" s="2">
        <v>43461</v>
      </c>
      <c r="F10" s="2">
        <v>47993</v>
      </c>
      <c r="G10" s="2">
        <v>49968</v>
      </c>
      <c r="H10" s="2">
        <v>49968</v>
      </c>
      <c r="I10" s="2">
        <v>49968</v>
      </c>
      <c r="J10" s="2">
        <v>49968</v>
      </c>
    </row>
    <row r="11" spans="1:10">
      <c r="A11" s="8">
        <v>8</v>
      </c>
      <c r="B11" s="10" t="s">
        <v>16</v>
      </c>
      <c r="C11" s="1">
        <v>40047</v>
      </c>
      <c r="D11" s="2">
        <v>40047</v>
      </c>
      <c r="E11" s="2">
        <v>44332</v>
      </c>
      <c r="F11" s="2">
        <v>48075</v>
      </c>
      <c r="G11" s="2">
        <v>54943</v>
      </c>
      <c r="H11" s="2">
        <v>57397</v>
      </c>
      <c r="I11" s="2">
        <v>59853</v>
      </c>
      <c r="J11" s="2">
        <v>62305</v>
      </c>
    </row>
    <row r="12" spans="1:10">
      <c r="A12" s="9">
        <v>9</v>
      </c>
      <c r="B12" s="10" t="s">
        <v>17</v>
      </c>
      <c r="C12" s="1">
        <v>39030</v>
      </c>
      <c r="D12" s="2">
        <v>40401</v>
      </c>
      <c r="E12" s="2">
        <v>42462</v>
      </c>
      <c r="F12" s="2">
        <v>44628</v>
      </c>
      <c r="G12" s="2">
        <v>46904</v>
      </c>
      <c r="H12" s="2">
        <v>49297</v>
      </c>
      <c r="I12" s="2">
        <v>51812</v>
      </c>
      <c r="J12" s="2">
        <v>51812</v>
      </c>
    </row>
    <row r="13" spans="1:10">
      <c r="A13" s="9">
        <v>10</v>
      </c>
      <c r="B13" s="10" t="s">
        <v>18</v>
      </c>
      <c r="C13" s="2">
        <v>40040</v>
      </c>
      <c r="D13" s="2">
        <v>40999</v>
      </c>
      <c r="E13" s="2">
        <v>42138</v>
      </c>
      <c r="F13" s="2">
        <v>44287</v>
      </c>
      <c r="G13" s="2">
        <v>47838</v>
      </c>
      <c r="H13" s="2">
        <v>52521</v>
      </c>
      <c r="I13" s="2">
        <v>57772</v>
      </c>
      <c r="J13" s="2">
        <v>64760</v>
      </c>
    </row>
    <row r="14" spans="1:10">
      <c r="A14" s="8">
        <v>11</v>
      </c>
      <c r="B14" s="10" t="s">
        <v>19</v>
      </c>
      <c r="C14" s="1">
        <v>39214</v>
      </c>
      <c r="D14" s="2">
        <v>39618</v>
      </c>
      <c r="E14" s="2">
        <v>41641</v>
      </c>
      <c r="F14" s="2">
        <v>44394</v>
      </c>
      <c r="G14" s="2">
        <v>47377</v>
      </c>
      <c r="H14" s="2">
        <v>51385</v>
      </c>
      <c r="I14" s="2">
        <v>56507</v>
      </c>
      <c r="J14" s="2">
        <v>62679</v>
      </c>
    </row>
    <row r="15" spans="1:10">
      <c r="A15" s="8">
        <v>12</v>
      </c>
      <c r="B15" s="10" t="s">
        <v>20</v>
      </c>
      <c r="C15" s="1">
        <v>38077</v>
      </c>
      <c r="D15" s="2">
        <v>39029</v>
      </c>
      <c r="E15" s="2">
        <v>47553</v>
      </c>
      <c r="F15" s="2">
        <v>49961</v>
      </c>
      <c r="G15" s="2">
        <v>49961</v>
      </c>
      <c r="H15" s="2">
        <v>49961</v>
      </c>
      <c r="I15" s="2">
        <v>49961</v>
      </c>
      <c r="J15" s="2">
        <v>49961</v>
      </c>
    </row>
    <row r="16" spans="1:10">
      <c r="A16" s="9">
        <v>13</v>
      </c>
      <c r="B16" s="10" t="s">
        <v>21</v>
      </c>
      <c r="C16" s="1">
        <v>43715</v>
      </c>
      <c r="D16" s="2">
        <v>44927</v>
      </c>
      <c r="E16" s="2">
        <v>50052</v>
      </c>
      <c r="F16" s="2">
        <v>59735</v>
      </c>
      <c r="G16" s="2">
        <v>69925</v>
      </c>
      <c r="H16" s="2">
        <v>81852</v>
      </c>
      <c r="I16" s="2">
        <v>86162</v>
      </c>
      <c r="J16" s="2">
        <v>86162</v>
      </c>
    </row>
    <row r="17" spans="1:10">
      <c r="A17" s="8">
        <v>14</v>
      </c>
      <c r="B17" s="10" t="s">
        <v>22</v>
      </c>
      <c r="C17" s="1">
        <v>40370</v>
      </c>
      <c r="D17" s="2">
        <v>40979</v>
      </c>
      <c r="E17" s="2">
        <v>43267</v>
      </c>
      <c r="F17" s="2">
        <v>46566</v>
      </c>
      <c r="G17" s="2">
        <v>50957</v>
      </c>
      <c r="H17" s="2">
        <v>55613</v>
      </c>
      <c r="I17" s="2">
        <v>60091</v>
      </c>
      <c r="J17" s="2">
        <v>63023</v>
      </c>
    </row>
    <row r="18" spans="1:10">
      <c r="A18" s="8">
        <v>15</v>
      </c>
      <c r="B18" s="10" t="s">
        <v>23</v>
      </c>
      <c r="C18" s="1">
        <v>32811</v>
      </c>
      <c r="D18" s="2">
        <v>35156</v>
      </c>
      <c r="E18" s="2">
        <v>38342</v>
      </c>
      <c r="F18" s="2">
        <v>41816</v>
      </c>
      <c r="G18" s="2">
        <v>45606</v>
      </c>
      <c r="H18" s="2">
        <v>49738</v>
      </c>
      <c r="I18" s="2">
        <v>59710</v>
      </c>
      <c r="J18" s="2">
        <v>61818</v>
      </c>
    </row>
    <row r="19" spans="1:10">
      <c r="A19" s="9">
        <v>16</v>
      </c>
      <c r="B19" s="10" t="s">
        <v>24</v>
      </c>
      <c r="C19" s="1">
        <v>37067</v>
      </c>
      <c r="D19" s="2">
        <v>37825</v>
      </c>
      <c r="E19" s="2">
        <v>39754</v>
      </c>
      <c r="F19" s="2">
        <v>41782</v>
      </c>
      <c r="G19" s="2">
        <v>44131</v>
      </c>
      <c r="H19" s="2">
        <v>46958</v>
      </c>
      <c r="I19" s="2">
        <v>53998</v>
      </c>
      <c r="J19" s="2">
        <v>53998</v>
      </c>
    </row>
    <row r="20" spans="1:10">
      <c r="A20" s="8">
        <v>17</v>
      </c>
      <c r="B20" s="10" t="s">
        <v>25</v>
      </c>
      <c r="C20" s="1">
        <v>34570</v>
      </c>
      <c r="D20" s="2">
        <v>36364</v>
      </c>
      <c r="E20" s="2">
        <v>39562</v>
      </c>
      <c r="F20" s="2">
        <v>43041</v>
      </c>
      <c r="G20" s="2">
        <v>46826</v>
      </c>
      <c r="H20" s="2">
        <v>50943</v>
      </c>
      <c r="I20" s="2">
        <v>55424</v>
      </c>
      <c r="J20" s="2">
        <v>55424</v>
      </c>
    </row>
    <row r="21" spans="1:10">
      <c r="A21" s="8">
        <v>18</v>
      </c>
      <c r="B21" s="10" t="s">
        <v>26</v>
      </c>
      <c r="C21" s="1">
        <v>39643</v>
      </c>
      <c r="D21" s="2">
        <v>39643</v>
      </c>
      <c r="E21" s="2">
        <v>41029</v>
      </c>
      <c r="F21" s="2">
        <v>42416</v>
      </c>
      <c r="G21" s="2">
        <v>43802</v>
      </c>
      <c r="H21" s="2">
        <v>47129</v>
      </c>
      <c r="I21" s="2">
        <v>54891</v>
      </c>
      <c r="J21" s="2">
        <v>54891</v>
      </c>
    </row>
    <row r="22" spans="1:10">
      <c r="A22" s="8">
        <v>19</v>
      </c>
      <c r="B22" s="10" t="s">
        <v>27</v>
      </c>
      <c r="C22" s="1">
        <v>37094</v>
      </c>
      <c r="D22" s="2">
        <v>38284</v>
      </c>
      <c r="E22" s="2">
        <v>40513</v>
      </c>
      <c r="F22" s="2">
        <v>42582</v>
      </c>
      <c r="G22" s="2">
        <v>44757</v>
      </c>
      <c r="H22" s="2">
        <v>49635</v>
      </c>
      <c r="I22" s="2">
        <v>53473</v>
      </c>
      <c r="J22" s="2">
        <v>58779</v>
      </c>
    </row>
    <row r="23" spans="1:10">
      <c r="A23" s="9">
        <v>20</v>
      </c>
      <c r="B23" s="11" t="s">
        <v>28</v>
      </c>
      <c r="C23" s="2">
        <v>42863</v>
      </c>
      <c r="D23" s="2">
        <v>45808</v>
      </c>
      <c r="E23" s="2">
        <v>53919</v>
      </c>
      <c r="F23" s="2">
        <v>63320</v>
      </c>
      <c r="G23" s="2">
        <v>74217</v>
      </c>
      <c r="H23" s="2">
        <v>86851</v>
      </c>
      <c r="I23" s="2">
        <v>89610</v>
      </c>
      <c r="J23" s="2">
        <v>89610</v>
      </c>
    </row>
    <row r="24" spans="1:10">
      <c r="A24" s="8">
        <v>21</v>
      </c>
      <c r="B24" s="10" t="s">
        <v>29</v>
      </c>
      <c r="C24" s="1">
        <v>36602</v>
      </c>
      <c r="D24" s="2">
        <v>36602</v>
      </c>
      <c r="E24" s="2">
        <v>37494</v>
      </c>
      <c r="F24" s="2">
        <v>39997</v>
      </c>
      <c r="G24" s="2">
        <v>52197</v>
      </c>
      <c r="H24" s="2">
        <v>54223</v>
      </c>
      <c r="I24" s="2">
        <v>56624</v>
      </c>
      <c r="J24" s="2">
        <v>56624</v>
      </c>
    </row>
    <row r="25" spans="1:10">
      <c r="A25" s="9">
        <v>22</v>
      </c>
      <c r="B25" s="10" t="s">
        <v>30</v>
      </c>
      <c r="C25" s="1">
        <v>35000</v>
      </c>
      <c r="D25" s="2">
        <v>37730</v>
      </c>
      <c r="E25" s="2">
        <v>40199</v>
      </c>
      <c r="F25" s="2">
        <v>42902</v>
      </c>
      <c r="G25" s="2">
        <v>45606</v>
      </c>
      <c r="H25" s="2">
        <v>53481</v>
      </c>
      <c r="I25" s="2">
        <v>55009</v>
      </c>
      <c r="J25" s="2">
        <v>57125</v>
      </c>
    </row>
    <row r="26" spans="1:10">
      <c r="A26" s="8">
        <v>23</v>
      </c>
      <c r="B26" s="10" t="s">
        <v>31</v>
      </c>
      <c r="C26" s="1">
        <v>38000</v>
      </c>
      <c r="D26" s="2">
        <v>38342</v>
      </c>
      <c r="E26" s="2">
        <v>39231</v>
      </c>
      <c r="F26" s="2">
        <v>41404</v>
      </c>
      <c r="G26" s="2">
        <v>43765</v>
      </c>
      <c r="H26" s="2">
        <v>47382</v>
      </c>
      <c r="I26" s="2">
        <v>52297</v>
      </c>
      <c r="J26" s="2">
        <v>54555</v>
      </c>
    </row>
    <row r="27" spans="1:10">
      <c r="A27" s="8">
        <v>24</v>
      </c>
      <c r="B27" s="10" t="s">
        <v>32</v>
      </c>
      <c r="C27" s="2">
        <v>37959</v>
      </c>
      <c r="D27" s="2">
        <v>39583</v>
      </c>
      <c r="E27" s="2">
        <v>42861</v>
      </c>
      <c r="F27" s="2">
        <v>48493</v>
      </c>
      <c r="G27" s="2">
        <v>54866</v>
      </c>
      <c r="H27" s="2">
        <v>62075</v>
      </c>
      <c r="I27" s="2">
        <v>70232</v>
      </c>
      <c r="J27" s="2">
        <v>77523</v>
      </c>
    </row>
    <row r="28" spans="1:10">
      <c r="A28" s="9">
        <v>25</v>
      </c>
      <c r="B28" s="10" t="s">
        <v>33</v>
      </c>
      <c r="C28" s="17">
        <v>36550</v>
      </c>
      <c r="D28" s="17">
        <v>37074</v>
      </c>
      <c r="E28" s="17">
        <v>38539</v>
      </c>
      <c r="F28" s="17">
        <v>40810</v>
      </c>
      <c r="G28" s="17">
        <v>44444</v>
      </c>
      <c r="H28" s="17">
        <v>48386</v>
      </c>
      <c r="I28" s="17">
        <v>51694</v>
      </c>
      <c r="J28" s="2">
        <v>51694</v>
      </c>
    </row>
    <row r="29" spans="1:10">
      <c r="A29" s="9">
        <v>26</v>
      </c>
      <c r="B29" s="10" t="s">
        <v>34</v>
      </c>
      <c r="C29" s="1">
        <v>38596</v>
      </c>
      <c r="D29" s="2">
        <v>40463</v>
      </c>
      <c r="E29" s="2">
        <v>45007</v>
      </c>
      <c r="F29" s="2">
        <v>49552</v>
      </c>
      <c r="G29" s="2">
        <v>54097</v>
      </c>
      <c r="H29" s="2">
        <v>58641</v>
      </c>
      <c r="I29" s="2">
        <v>63187</v>
      </c>
      <c r="J29" s="2">
        <v>65913</v>
      </c>
    </row>
    <row r="30" spans="1:10">
      <c r="A30" s="8">
        <v>27</v>
      </c>
      <c r="B30" s="10" t="s">
        <v>35</v>
      </c>
      <c r="C30" s="2">
        <v>40839</v>
      </c>
      <c r="D30" s="2">
        <v>43943</v>
      </c>
      <c r="E30" s="2">
        <v>47047</v>
      </c>
      <c r="F30" s="2">
        <v>50958</v>
      </c>
      <c r="G30" s="2">
        <v>54869</v>
      </c>
      <c r="H30" s="2">
        <v>58596</v>
      </c>
      <c r="I30" s="2">
        <v>62324</v>
      </c>
      <c r="J30" s="2">
        <v>63069</v>
      </c>
    </row>
    <row r="31" spans="1:10">
      <c r="A31" s="8"/>
      <c r="B31" s="10"/>
      <c r="C31" s="3"/>
      <c r="D31" s="3"/>
      <c r="E31" s="3"/>
      <c r="F31" s="3"/>
      <c r="G31" s="3"/>
      <c r="H31" s="3"/>
      <c r="I31" s="3"/>
      <c r="J31" s="3"/>
    </row>
    <row r="32" spans="1:10">
      <c r="A32" s="8"/>
      <c r="B32" s="37" t="s">
        <v>36</v>
      </c>
      <c r="C32" s="38">
        <f>MEDIAN(C4:C29)</f>
        <v>38336.5</v>
      </c>
      <c r="D32" s="38">
        <f t="shared" ref="D32:J32" si="0">MEDIAN(D4:D29)</f>
        <v>39306</v>
      </c>
      <c r="E32" s="38">
        <f t="shared" si="0"/>
        <v>41669.5</v>
      </c>
      <c r="F32" s="38">
        <f t="shared" si="0"/>
        <v>44340.5</v>
      </c>
      <c r="G32" s="38">
        <f t="shared" si="0"/>
        <v>47607.5</v>
      </c>
      <c r="H32" s="38">
        <f t="shared" si="0"/>
        <v>51187</v>
      </c>
      <c r="I32" s="38">
        <f t="shared" si="0"/>
        <v>55421</v>
      </c>
      <c r="J32" s="38">
        <f t="shared" si="0"/>
        <v>57952</v>
      </c>
    </row>
    <row r="33" spans="1:10">
      <c r="A33" s="8"/>
      <c r="B33" s="10"/>
      <c r="C33" s="12"/>
      <c r="D33" s="12"/>
      <c r="E33" s="12"/>
      <c r="F33" s="12"/>
      <c r="G33" s="12"/>
      <c r="H33" s="12"/>
      <c r="I33" s="12"/>
      <c r="J33" s="12"/>
    </row>
    <row r="34" spans="1:10">
      <c r="A34" s="8"/>
      <c r="B34" s="18" t="s">
        <v>37</v>
      </c>
      <c r="C34" s="19">
        <f t="shared" ref="C34:J34" si="1">(C30-C32)/C32</f>
        <v>6.5277216229963617E-2</v>
      </c>
      <c r="D34" s="19">
        <f t="shared" si="1"/>
        <v>0.1179718109194525</v>
      </c>
      <c r="E34" s="19">
        <f t="shared" si="1"/>
        <v>0.12905122451673287</v>
      </c>
      <c r="F34" s="19">
        <f t="shared" si="1"/>
        <v>0.14924279157880493</v>
      </c>
      <c r="G34" s="19">
        <f t="shared" si="1"/>
        <v>0.15252848815837841</v>
      </c>
      <c r="H34" s="19">
        <f t="shared" si="1"/>
        <v>0.14474378260105106</v>
      </c>
      <c r="I34" s="19">
        <f t="shared" si="1"/>
        <v>0.12455567384204544</v>
      </c>
      <c r="J34" s="19">
        <f t="shared" si="1"/>
        <v>8.8297211485367205E-2</v>
      </c>
    </row>
    <row r="35" spans="1:10">
      <c r="A35" s="8"/>
      <c r="B35" s="18" t="s">
        <v>38</v>
      </c>
      <c r="C35" s="20">
        <f>C30-C32</f>
        <v>2502.5</v>
      </c>
      <c r="D35" s="20">
        <f t="shared" ref="D35:J35" si="2">D30-D32</f>
        <v>4637</v>
      </c>
      <c r="E35" s="20">
        <f t="shared" si="2"/>
        <v>5377.5</v>
      </c>
      <c r="F35" s="20">
        <f t="shared" si="2"/>
        <v>6617.5</v>
      </c>
      <c r="G35" s="20">
        <f t="shared" si="2"/>
        <v>7261.5</v>
      </c>
      <c r="H35" s="20">
        <f t="shared" si="2"/>
        <v>7409</v>
      </c>
      <c r="I35" s="20">
        <f t="shared" si="2"/>
        <v>6903</v>
      </c>
      <c r="J35" s="20">
        <f t="shared" si="2"/>
        <v>5117</v>
      </c>
    </row>
    <row r="36" spans="1:10">
      <c r="A36" s="8"/>
      <c r="B36" s="18" t="s">
        <v>39</v>
      </c>
      <c r="C36" s="20">
        <f t="shared" ref="C36:J36" si="3">C30-C48</f>
        <v>839</v>
      </c>
      <c r="D36" s="20">
        <f t="shared" si="3"/>
        <v>3443</v>
      </c>
      <c r="E36" s="20">
        <f t="shared" si="3"/>
        <v>2715</v>
      </c>
      <c r="F36" s="20">
        <f t="shared" si="3"/>
        <v>2465</v>
      </c>
      <c r="G36" s="20">
        <f t="shared" si="3"/>
        <v>772</v>
      </c>
      <c r="H36" s="20">
        <f t="shared" si="3"/>
        <v>1606</v>
      </c>
      <c r="I36" s="20">
        <f t="shared" si="3"/>
        <v>2233</v>
      </c>
      <c r="J36" s="20">
        <f t="shared" si="3"/>
        <v>194</v>
      </c>
    </row>
    <row r="40" spans="1:10" ht="18.75">
      <c r="A40" s="40" t="s">
        <v>46</v>
      </c>
      <c r="B40" s="40"/>
      <c r="C40" s="40"/>
      <c r="D40" s="40"/>
      <c r="E40" s="40"/>
      <c r="F40" s="40"/>
      <c r="G40" s="40"/>
      <c r="H40" s="40"/>
      <c r="I40" s="40"/>
      <c r="J40" s="40"/>
    </row>
    <row r="41" spans="1:10">
      <c r="B41" s="33" t="s">
        <v>41</v>
      </c>
      <c r="C41" s="16" t="s">
        <v>42</v>
      </c>
      <c r="D41" s="16" t="s">
        <v>2</v>
      </c>
      <c r="E41" s="16" t="s">
        <v>3</v>
      </c>
      <c r="F41" s="16" t="s">
        <v>4</v>
      </c>
      <c r="G41" s="16" t="s">
        <v>5</v>
      </c>
      <c r="H41" s="16" t="s">
        <v>6</v>
      </c>
      <c r="I41" s="16" t="s">
        <v>7</v>
      </c>
      <c r="J41" s="16" t="s">
        <v>8</v>
      </c>
    </row>
    <row r="42" spans="1:10">
      <c r="B42" s="21">
        <v>1</v>
      </c>
      <c r="C42" s="1">
        <v>43715</v>
      </c>
      <c r="D42" s="2">
        <v>45808</v>
      </c>
      <c r="E42" s="2">
        <v>53919</v>
      </c>
      <c r="F42" s="2">
        <v>63320</v>
      </c>
      <c r="G42" s="2">
        <v>74217</v>
      </c>
      <c r="H42" s="2">
        <v>86851</v>
      </c>
      <c r="I42" s="2">
        <v>89610</v>
      </c>
      <c r="J42" s="2">
        <v>89610</v>
      </c>
    </row>
    <row r="43" spans="1:10">
      <c r="B43" s="21">
        <v>2</v>
      </c>
      <c r="C43" s="2">
        <v>42863</v>
      </c>
      <c r="D43" s="2">
        <v>44927</v>
      </c>
      <c r="E43" s="2">
        <v>50052</v>
      </c>
      <c r="F43" s="2">
        <v>59735</v>
      </c>
      <c r="G43" s="2">
        <v>69925</v>
      </c>
      <c r="H43" s="2">
        <v>81852</v>
      </c>
      <c r="I43" s="2">
        <v>86162</v>
      </c>
      <c r="J43" s="2">
        <v>86162</v>
      </c>
    </row>
    <row r="44" spans="1:10">
      <c r="B44" s="21">
        <v>3</v>
      </c>
      <c r="C44" s="1">
        <v>41546</v>
      </c>
      <c r="D44" s="2">
        <v>44143</v>
      </c>
      <c r="E44" s="2">
        <v>47718</v>
      </c>
      <c r="F44" s="2">
        <v>51634</v>
      </c>
      <c r="G44" s="2">
        <v>55488</v>
      </c>
      <c r="H44" s="2">
        <v>62075</v>
      </c>
      <c r="I44" s="2">
        <v>70232</v>
      </c>
      <c r="J44" s="2">
        <v>77523</v>
      </c>
    </row>
    <row r="45" spans="1:10">
      <c r="B45" s="21">
        <v>4</v>
      </c>
      <c r="C45" s="1">
        <v>40370</v>
      </c>
      <c r="D45" s="2">
        <v>41001</v>
      </c>
      <c r="E45" s="2">
        <v>47553</v>
      </c>
      <c r="F45" s="2">
        <v>49961</v>
      </c>
      <c r="G45" s="2">
        <v>54943</v>
      </c>
      <c r="H45" s="2">
        <v>58985</v>
      </c>
      <c r="I45" s="2">
        <v>63187</v>
      </c>
      <c r="J45" s="2">
        <v>65913</v>
      </c>
    </row>
    <row r="46" spans="1:10">
      <c r="B46" s="21">
        <v>5</v>
      </c>
      <c r="C46" s="1">
        <v>40047</v>
      </c>
      <c r="D46" s="2">
        <v>40999</v>
      </c>
      <c r="E46" s="2">
        <v>45007</v>
      </c>
      <c r="F46" s="2">
        <v>49613</v>
      </c>
      <c r="G46" s="2">
        <v>54866</v>
      </c>
      <c r="H46" s="2">
        <v>58641</v>
      </c>
      <c r="I46" s="2">
        <v>62875</v>
      </c>
      <c r="J46" s="2">
        <v>64760</v>
      </c>
    </row>
    <row r="47" spans="1:10">
      <c r="B47" s="21">
        <v>6</v>
      </c>
      <c r="C47" s="2">
        <v>40040</v>
      </c>
      <c r="D47" s="2">
        <v>40979</v>
      </c>
      <c r="E47" s="2">
        <v>44936</v>
      </c>
      <c r="F47" s="2">
        <v>49552</v>
      </c>
      <c r="G47" s="2">
        <v>54319</v>
      </c>
      <c r="H47" s="2">
        <v>57397</v>
      </c>
      <c r="I47" s="2">
        <v>60478</v>
      </c>
      <c r="J47" s="2">
        <v>63023</v>
      </c>
    </row>
    <row r="48" spans="1:10">
      <c r="A48" s="32"/>
      <c r="B48" s="22">
        <v>7</v>
      </c>
      <c r="C48" s="5">
        <v>40000</v>
      </c>
      <c r="D48" s="25">
        <v>40500</v>
      </c>
      <c r="E48" s="25">
        <v>44332</v>
      </c>
      <c r="F48" s="25">
        <v>48493</v>
      </c>
      <c r="G48" s="25">
        <v>54097</v>
      </c>
      <c r="H48" s="25">
        <v>56990</v>
      </c>
      <c r="I48" s="25">
        <v>60091</v>
      </c>
      <c r="J48" s="4">
        <v>62875</v>
      </c>
    </row>
    <row r="49" spans="2:10">
      <c r="B49" s="21">
        <v>8</v>
      </c>
      <c r="C49" s="1">
        <v>39643</v>
      </c>
      <c r="D49" s="2">
        <v>40463</v>
      </c>
      <c r="E49" s="2">
        <v>43461</v>
      </c>
      <c r="F49" s="2">
        <v>48075</v>
      </c>
      <c r="G49" s="2">
        <v>52197</v>
      </c>
      <c r="H49" s="2">
        <v>55613</v>
      </c>
      <c r="I49" s="2">
        <v>59853</v>
      </c>
      <c r="J49" s="2">
        <v>62679</v>
      </c>
    </row>
    <row r="50" spans="2:10">
      <c r="B50" s="21">
        <v>9</v>
      </c>
      <c r="C50" s="1">
        <v>39214</v>
      </c>
      <c r="D50" s="2">
        <v>40401</v>
      </c>
      <c r="E50" s="2">
        <v>43267</v>
      </c>
      <c r="F50" s="2">
        <v>47993</v>
      </c>
      <c r="G50" s="2">
        <v>50957</v>
      </c>
      <c r="H50" s="2">
        <v>54223</v>
      </c>
      <c r="I50" s="2">
        <v>59710</v>
      </c>
      <c r="J50" s="2">
        <v>62305</v>
      </c>
    </row>
    <row r="51" spans="2:10">
      <c r="B51" s="21">
        <v>10</v>
      </c>
      <c r="C51" s="1">
        <v>39030</v>
      </c>
      <c r="D51" s="2">
        <v>40047</v>
      </c>
      <c r="E51" s="2">
        <v>42861</v>
      </c>
      <c r="F51" s="2">
        <v>46566</v>
      </c>
      <c r="G51" s="2">
        <v>49968</v>
      </c>
      <c r="H51" s="2">
        <v>53481</v>
      </c>
      <c r="I51" s="2">
        <v>57772</v>
      </c>
      <c r="J51" s="2">
        <v>61818</v>
      </c>
    </row>
    <row r="52" spans="2:10">
      <c r="B52" s="21">
        <v>11</v>
      </c>
      <c r="C52" s="1">
        <v>38954</v>
      </c>
      <c r="D52" s="2">
        <v>39643</v>
      </c>
      <c r="E52" s="2">
        <v>42462</v>
      </c>
      <c r="F52" s="2">
        <v>45129</v>
      </c>
      <c r="G52" s="2">
        <v>49961</v>
      </c>
      <c r="H52" s="2">
        <v>52521</v>
      </c>
      <c r="I52" s="2">
        <v>56624</v>
      </c>
      <c r="J52" s="2">
        <v>60478</v>
      </c>
    </row>
    <row r="53" spans="2:10">
      <c r="B53" s="21">
        <v>12</v>
      </c>
      <c r="C53" s="1">
        <v>38616</v>
      </c>
      <c r="D53" s="2">
        <v>39618</v>
      </c>
      <c r="E53" s="2">
        <v>42138</v>
      </c>
      <c r="F53" s="2">
        <v>44628</v>
      </c>
      <c r="G53" s="2">
        <v>48558</v>
      </c>
      <c r="H53" s="2">
        <v>51989</v>
      </c>
      <c r="I53" s="2">
        <v>56507</v>
      </c>
      <c r="J53" s="2">
        <v>59112</v>
      </c>
    </row>
    <row r="54" spans="2:10">
      <c r="B54" s="21">
        <v>13</v>
      </c>
      <c r="C54" s="1">
        <v>38596</v>
      </c>
      <c r="D54" s="2">
        <v>39583</v>
      </c>
      <c r="E54" s="2">
        <v>41698</v>
      </c>
      <c r="F54" s="2">
        <v>44394</v>
      </c>
      <c r="G54" s="2">
        <v>47838</v>
      </c>
      <c r="H54" s="2">
        <v>51385</v>
      </c>
      <c r="I54" s="2">
        <v>55424</v>
      </c>
      <c r="J54" s="2">
        <v>58779</v>
      </c>
    </row>
    <row r="55" spans="2:10">
      <c r="B55" s="21">
        <v>14</v>
      </c>
      <c r="C55" s="1">
        <v>38077</v>
      </c>
      <c r="D55" s="2">
        <v>39029</v>
      </c>
      <c r="E55" s="2">
        <v>41641</v>
      </c>
      <c r="F55" s="2">
        <v>44287</v>
      </c>
      <c r="G55" s="2">
        <v>47377</v>
      </c>
      <c r="H55" s="2">
        <v>50989</v>
      </c>
      <c r="I55" s="2">
        <v>55418</v>
      </c>
      <c r="J55" s="2">
        <v>57125</v>
      </c>
    </row>
    <row r="56" spans="2:10">
      <c r="B56" s="21">
        <v>15</v>
      </c>
      <c r="C56" s="1">
        <v>38000</v>
      </c>
      <c r="D56" s="2">
        <v>38954</v>
      </c>
      <c r="E56" s="2">
        <v>41029</v>
      </c>
      <c r="F56" s="2">
        <v>43041</v>
      </c>
      <c r="G56" s="2">
        <v>46904</v>
      </c>
      <c r="H56" s="2">
        <v>50943</v>
      </c>
      <c r="I56" s="2">
        <v>55009</v>
      </c>
      <c r="J56" s="2">
        <v>56936</v>
      </c>
    </row>
    <row r="57" spans="2:10">
      <c r="B57" s="21">
        <v>16</v>
      </c>
      <c r="C57" s="2">
        <v>37959</v>
      </c>
      <c r="D57" s="2">
        <v>38342</v>
      </c>
      <c r="E57" s="2">
        <v>40513</v>
      </c>
      <c r="F57" s="2">
        <v>42902</v>
      </c>
      <c r="G57" s="2">
        <v>46826</v>
      </c>
      <c r="H57" s="2">
        <v>49968</v>
      </c>
      <c r="I57" s="2">
        <v>54891</v>
      </c>
      <c r="J57" s="2">
        <v>56624</v>
      </c>
    </row>
    <row r="58" spans="2:10">
      <c r="B58" s="21">
        <v>17</v>
      </c>
      <c r="C58" s="1">
        <v>37094</v>
      </c>
      <c r="D58" s="2">
        <v>38284</v>
      </c>
      <c r="E58" s="2">
        <v>40199</v>
      </c>
      <c r="F58" s="2">
        <v>42582</v>
      </c>
      <c r="G58" s="2">
        <v>46261</v>
      </c>
      <c r="H58" s="2">
        <v>49961</v>
      </c>
      <c r="I58" s="2">
        <v>53998</v>
      </c>
      <c r="J58" s="2">
        <v>56371</v>
      </c>
    </row>
    <row r="59" spans="2:10">
      <c r="B59" s="21">
        <v>18</v>
      </c>
      <c r="C59" s="1">
        <v>37067</v>
      </c>
      <c r="D59" s="2">
        <v>37825</v>
      </c>
      <c r="E59" s="2">
        <v>39754</v>
      </c>
      <c r="F59" s="2">
        <v>42416</v>
      </c>
      <c r="G59" s="2">
        <v>45606</v>
      </c>
      <c r="H59" s="2">
        <v>49819</v>
      </c>
      <c r="I59" s="2">
        <v>53560</v>
      </c>
      <c r="J59" s="2">
        <v>55424</v>
      </c>
    </row>
    <row r="60" spans="2:10">
      <c r="B60" s="21">
        <v>19</v>
      </c>
      <c r="C60" s="1">
        <v>36958</v>
      </c>
      <c r="D60" s="2">
        <v>37730</v>
      </c>
      <c r="E60" s="2">
        <v>39562</v>
      </c>
      <c r="F60" s="2">
        <v>41816</v>
      </c>
      <c r="G60" s="2">
        <v>45606</v>
      </c>
      <c r="H60" s="2">
        <v>49738</v>
      </c>
      <c r="I60" s="2">
        <v>53473</v>
      </c>
      <c r="J60" s="2">
        <v>54891</v>
      </c>
    </row>
    <row r="61" spans="2:10">
      <c r="B61" s="21">
        <v>20</v>
      </c>
      <c r="C61" s="1">
        <v>36602</v>
      </c>
      <c r="D61" s="2">
        <v>37364</v>
      </c>
      <c r="E61" s="2">
        <v>39231</v>
      </c>
      <c r="F61" s="2">
        <v>41782</v>
      </c>
      <c r="G61" s="2">
        <v>44757</v>
      </c>
      <c r="H61" s="2">
        <v>49635</v>
      </c>
      <c r="I61" s="2">
        <v>53378</v>
      </c>
      <c r="J61" s="2">
        <v>54555</v>
      </c>
    </row>
    <row r="62" spans="2:10">
      <c r="B62" s="21">
        <v>21</v>
      </c>
      <c r="C62" s="1">
        <v>36550</v>
      </c>
      <c r="D62" s="2">
        <v>37116</v>
      </c>
      <c r="E62" s="2">
        <v>38563</v>
      </c>
      <c r="F62" s="2">
        <v>41404</v>
      </c>
      <c r="G62" s="2">
        <v>44444</v>
      </c>
      <c r="H62" s="2">
        <v>49297</v>
      </c>
      <c r="I62" s="2">
        <v>52297</v>
      </c>
      <c r="J62" s="2">
        <v>53998</v>
      </c>
    </row>
    <row r="63" spans="2:10">
      <c r="B63" s="21">
        <v>22</v>
      </c>
      <c r="C63" s="1">
        <v>36300</v>
      </c>
      <c r="D63" s="2">
        <v>37074</v>
      </c>
      <c r="E63" s="2">
        <v>38539</v>
      </c>
      <c r="F63" s="2">
        <v>40923</v>
      </c>
      <c r="G63" s="2">
        <v>44131</v>
      </c>
      <c r="H63" s="2">
        <v>48386</v>
      </c>
      <c r="I63" s="2">
        <v>51812</v>
      </c>
      <c r="J63" s="2">
        <v>53560</v>
      </c>
    </row>
    <row r="64" spans="2:10">
      <c r="B64" s="21">
        <v>23</v>
      </c>
      <c r="C64" s="1">
        <v>35585</v>
      </c>
      <c r="D64" s="2">
        <v>36811</v>
      </c>
      <c r="E64" s="2">
        <v>38432</v>
      </c>
      <c r="F64" s="2">
        <v>40810</v>
      </c>
      <c r="G64" s="2">
        <v>43802</v>
      </c>
      <c r="H64" s="2">
        <v>47382</v>
      </c>
      <c r="I64" s="2">
        <v>51694</v>
      </c>
      <c r="J64" s="2">
        <v>51812</v>
      </c>
    </row>
    <row r="65" spans="1:10">
      <c r="B65" s="21">
        <v>24</v>
      </c>
      <c r="C65" s="1">
        <v>35000</v>
      </c>
      <c r="D65" s="2">
        <v>36602</v>
      </c>
      <c r="E65" s="2">
        <v>38342</v>
      </c>
      <c r="F65" s="2">
        <v>40694</v>
      </c>
      <c r="G65" s="2">
        <v>43765</v>
      </c>
      <c r="H65" s="2">
        <v>47129</v>
      </c>
      <c r="I65" s="2">
        <v>50246</v>
      </c>
      <c r="J65" s="2">
        <v>51694</v>
      </c>
    </row>
    <row r="66" spans="1:10">
      <c r="B66" s="21">
        <v>25</v>
      </c>
      <c r="C66" s="1">
        <v>34570</v>
      </c>
      <c r="D66" s="2">
        <v>36364</v>
      </c>
      <c r="E66" s="2">
        <v>38334</v>
      </c>
      <c r="F66" s="2">
        <v>40170</v>
      </c>
      <c r="G66" s="2">
        <v>43276</v>
      </c>
      <c r="H66" s="2">
        <v>46958</v>
      </c>
      <c r="I66" s="2">
        <v>49968</v>
      </c>
      <c r="J66" s="2">
        <v>49968</v>
      </c>
    </row>
    <row r="67" spans="1:10">
      <c r="B67" s="21">
        <v>26</v>
      </c>
      <c r="C67" s="1">
        <v>32811</v>
      </c>
      <c r="D67" s="2">
        <v>35156</v>
      </c>
      <c r="E67" s="2">
        <v>37494</v>
      </c>
      <c r="F67" s="17">
        <v>39997</v>
      </c>
      <c r="G67" s="17">
        <v>43195</v>
      </c>
      <c r="H67" s="2">
        <v>46185</v>
      </c>
      <c r="I67" s="2">
        <v>49961</v>
      </c>
      <c r="J67" s="2">
        <v>49961</v>
      </c>
    </row>
    <row r="68" spans="1:10">
      <c r="B68" s="21"/>
    </row>
    <row r="69" spans="1:10">
      <c r="B69" s="23" t="s">
        <v>43</v>
      </c>
      <c r="C69" s="2">
        <v>40839</v>
      </c>
      <c r="D69" s="2">
        <v>43943</v>
      </c>
      <c r="E69" s="2">
        <v>47047</v>
      </c>
      <c r="F69" s="2">
        <v>50958</v>
      </c>
      <c r="G69" s="2">
        <v>54869</v>
      </c>
      <c r="H69" s="2">
        <v>58596</v>
      </c>
      <c r="I69" s="2">
        <v>62324</v>
      </c>
      <c r="J69" s="2">
        <v>63069</v>
      </c>
    </row>
    <row r="70" spans="1:10">
      <c r="B70" s="23" t="s">
        <v>44</v>
      </c>
      <c r="C70" s="2">
        <v>40000</v>
      </c>
      <c r="D70" s="2">
        <v>40463</v>
      </c>
      <c r="E70" s="2">
        <v>43461</v>
      </c>
      <c r="F70" s="2">
        <v>48075</v>
      </c>
      <c r="G70" s="2">
        <v>52197</v>
      </c>
      <c r="H70" s="2">
        <v>55613</v>
      </c>
      <c r="I70" s="2">
        <v>59853</v>
      </c>
      <c r="J70" s="2">
        <v>62875</v>
      </c>
    </row>
    <row r="71" spans="1:10">
      <c r="B71" s="23" t="s">
        <v>45</v>
      </c>
      <c r="C71" s="2">
        <f t="shared" ref="C71:J71" si="4">C69-C70</f>
        <v>839</v>
      </c>
      <c r="D71" s="2">
        <f t="shared" si="4"/>
        <v>3480</v>
      </c>
      <c r="E71" s="2">
        <f t="shared" si="4"/>
        <v>3586</v>
      </c>
      <c r="F71" s="2">
        <f t="shared" si="4"/>
        <v>2883</v>
      </c>
      <c r="G71" s="2">
        <f t="shared" si="4"/>
        <v>2672</v>
      </c>
      <c r="H71" s="2">
        <f t="shared" si="4"/>
        <v>2983</v>
      </c>
      <c r="I71" s="2">
        <f t="shared" si="4"/>
        <v>2471</v>
      </c>
      <c r="J71" s="26">
        <f t="shared" si="4"/>
        <v>194</v>
      </c>
    </row>
    <row r="73" spans="1:10">
      <c r="A73"/>
      <c r="B73" s="27" t="s">
        <v>47</v>
      </c>
      <c r="C73"/>
      <c r="D73"/>
      <c r="E73"/>
      <c r="F73"/>
      <c r="G73"/>
      <c r="H73"/>
      <c r="I73"/>
    </row>
    <row r="74" spans="1:10">
      <c r="A74"/>
      <c r="B74"/>
      <c r="C74" s="31" t="s">
        <v>42</v>
      </c>
      <c r="D74" s="31" t="s">
        <v>2</v>
      </c>
      <c r="E74" s="31" t="s">
        <v>3</v>
      </c>
      <c r="F74" s="31" t="s">
        <v>4</v>
      </c>
      <c r="G74" s="31" t="s">
        <v>5</v>
      </c>
      <c r="H74" s="31" t="s">
        <v>6</v>
      </c>
      <c r="I74" s="31" t="s">
        <v>7</v>
      </c>
      <c r="J74" s="31" t="s">
        <v>8</v>
      </c>
    </row>
    <row r="75" spans="1:10">
      <c r="A75"/>
      <c r="B75" s="35" t="s">
        <v>55</v>
      </c>
      <c r="C75" s="5">
        <v>40000</v>
      </c>
      <c r="D75" s="25">
        <v>40500</v>
      </c>
      <c r="E75" s="25">
        <v>44332</v>
      </c>
      <c r="F75" s="25">
        <v>48493</v>
      </c>
      <c r="G75" s="25">
        <v>54097</v>
      </c>
      <c r="H75" s="25">
        <v>56990</v>
      </c>
      <c r="I75" s="25">
        <v>60091</v>
      </c>
      <c r="J75" s="4">
        <v>62875</v>
      </c>
    </row>
    <row r="76" spans="1:10">
      <c r="A76"/>
      <c r="B76" s="35" t="s">
        <v>44</v>
      </c>
      <c r="C76" s="29">
        <f t="shared" ref="C76:J76" si="5">C42-C75</f>
        <v>3715</v>
      </c>
      <c r="D76" s="29">
        <f t="shared" si="5"/>
        <v>5308</v>
      </c>
      <c r="E76" s="29">
        <f t="shared" si="5"/>
        <v>9587</v>
      </c>
      <c r="F76" s="29">
        <f t="shared" si="5"/>
        <v>14827</v>
      </c>
      <c r="G76" s="29">
        <f t="shared" si="5"/>
        <v>20120</v>
      </c>
      <c r="H76" s="29">
        <f t="shared" si="5"/>
        <v>29861</v>
      </c>
      <c r="I76" s="29">
        <f t="shared" si="5"/>
        <v>29519</v>
      </c>
      <c r="J76" s="26">
        <f t="shared" si="5"/>
        <v>26735</v>
      </c>
    </row>
    <row r="77" spans="1:10">
      <c r="A77"/>
      <c r="B77" s="35" t="s">
        <v>43</v>
      </c>
      <c r="C77" s="2">
        <v>40839</v>
      </c>
      <c r="D77" s="2">
        <v>43943</v>
      </c>
      <c r="E77" s="2">
        <v>47047</v>
      </c>
      <c r="F77" s="2">
        <v>50958</v>
      </c>
      <c r="G77" s="2">
        <v>54869</v>
      </c>
      <c r="H77" s="2">
        <v>58596</v>
      </c>
      <c r="I77" s="2">
        <v>62324</v>
      </c>
      <c r="J77" s="2">
        <v>63069</v>
      </c>
    </row>
    <row r="78" spans="1:10">
      <c r="B78" s="36"/>
    </row>
    <row r="79" spans="1:10">
      <c r="B79" s="36"/>
      <c r="C79" s="30" t="s">
        <v>48</v>
      </c>
      <c r="D79" s="30" t="s">
        <v>49</v>
      </c>
      <c r="E79" s="30" t="s">
        <v>50</v>
      </c>
      <c r="F79" s="30" t="s">
        <v>51</v>
      </c>
      <c r="G79" s="30" t="s">
        <v>52</v>
      </c>
      <c r="H79" s="30" t="s">
        <v>53</v>
      </c>
      <c r="I79" s="30" t="s">
        <v>54</v>
      </c>
      <c r="J79" s="31" t="s">
        <v>8</v>
      </c>
    </row>
    <row r="80" spans="1:10">
      <c r="B80" s="28" t="s">
        <v>57</v>
      </c>
      <c r="C80" s="26">
        <v>839</v>
      </c>
      <c r="D80" s="26">
        <v>3480</v>
      </c>
      <c r="E80" s="26">
        <v>3586</v>
      </c>
      <c r="F80" s="26">
        <v>2883</v>
      </c>
      <c r="G80" s="26">
        <v>2672</v>
      </c>
      <c r="H80" s="26">
        <v>2983</v>
      </c>
      <c r="I80" s="26">
        <v>2471</v>
      </c>
      <c r="J80" s="26">
        <v>194</v>
      </c>
    </row>
    <row r="81" spans="2:10">
      <c r="B81" s="28" t="s">
        <v>56</v>
      </c>
      <c r="C81" s="34">
        <v>1197</v>
      </c>
      <c r="D81" s="34">
        <v>2695</v>
      </c>
      <c r="E81" s="34">
        <v>2724</v>
      </c>
      <c r="F81" s="34">
        <v>1267</v>
      </c>
      <c r="G81" s="34">
        <v>-1081</v>
      </c>
      <c r="H81" s="34">
        <v>-665</v>
      </c>
      <c r="I81" s="34">
        <v>250</v>
      </c>
      <c r="J81" s="34" t="s">
        <v>58</v>
      </c>
    </row>
  </sheetData>
  <mergeCells count="2">
    <mergeCell ref="A1:J1"/>
    <mergeCell ref="A40:J40"/>
  </mergeCells>
  <pageMargins left="0.7" right="0.7" top="0.75" bottom="0.75" header="0.3" footer="0.3"/>
  <pageSetup scale="57" orientation="portrait" r:id="rId1"/>
  <ignoredErrors>
    <ignoredError sqref="C32 D32:J3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T24" sqref="T2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2011-2012 Teacher Salary Scales</vt:lpstr>
      <vt:lpstr>Market Comparison Chart</vt:lpstr>
      <vt:lpstr>Alb. Salaries vs. Top Quartile</vt:lpstr>
    </vt:vector>
  </TitlesOfParts>
  <Company>County of Albemarle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mfillion</dc:creator>
  <cp:lastModifiedBy>lgerome</cp:lastModifiedBy>
  <cp:lastPrinted>2011-10-03T13:13:02Z</cp:lastPrinted>
  <dcterms:created xsi:type="dcterms:W3CDTF">2011-06-07T18:17:46Z</dcterms:created>
  <dcterms:modified xsi:type="dcterms:W3CDTF">2011-10-03T13:13:10Z</dcterms:modified>
</cp:coreProperties>
</file>